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132"/>
  </bookViews>
  <sheets>
    <sheet name="2026營業型態" sheetId="1" r:id="rId1"/>
    <sheet name="工作表1" sheetId="6" r:id="rId2"/>
    <sheet name="附1.場租優惠" sheetId="3" r:id="rId3"/>
    <sheet name="附2.會議專案" sheetId="4" r:id="rId4"/>
    <sheet name="附3.戶外多功能場地" sheetId="5" r:id="rId5"/>
    <sheet name="餐券銷售" sheetId="2" r:id="rId6"/>
  </sheets>
  <definedNames>
    <definedName name="_xlnm.Print_Area" localSheetId="1">工作表1!$A$1:$M$60</definedName>
    <definedName name="_xlnm.Print_Area" localSheetId="3">'附2.會議專案'!$A$1:$L$9</definedName>
    <definedName name="_xlnm.Print_Area" localSheetId="4">'附3.戶外多功能場地'!$A$1:$L$8</definedName>
    <definedName name="_xlnm.Print_Area" localSheetId="5">餐券銷售!$A$1:$M$4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L6" i="5" s="1"/>
  <c r="E5" i="5"/>
  <c r="L5" i="5" s="1"/>
  <c r="E4" i="5"/>
  <c r="L4" i="5" s="1"/>
  <c r="E3" i="5"/>
  <c r="L3" i="5" s="1"/>
  <c r="D6" i="4"/>
  <c r="L6" i="4" s="1"/>
  <c r="D5" i="4"/>
  <c r="L5" i="4" s="1"/>
  <c r="D4" i="4"/>
  <c r="L4" i="4" s="1"/>
  <c r="D3" i="4"/>
  <c r="L3" i="4" s="1"/>
  <c r="K7" i="3"/>
  <c r="J7" i="3"/>
  <c r="I7" i="3"/>
  <c r="H7" i="3"/>
  <c r="G7" i="3"/>
  <c r="F7" i="3"/>
  <c r="E7" i="3"/>
  <c r="K6" i="3"/>
  <c r="J6" i="3"/>
  <c r="I6" i="3"/>
  <c r="H6" i="3"/>
  <c r="G6" i="3"/>
  <c r="F6" i="3"/>
  <c r="E6" i="3"/>
  <c r="K5" i="3"/>
  <c r="J5" i="3"/>
  <c r="I5" i="3"/>
  <c r="H5" i="3"/>
  <c r="G5" i="3"/>
  <c r="F5" i="3"/>
  <c r="E5" i="3"/>
  <c r="K4" i="3"/>
  <c r="J4" i="3"/>
  <c r="I4" i="3"/>
  <c r="H4" i="3"/>
  <c r="G4" i="3"/>
  <c r="F4" i="3"/>
  <c r="E4" i="3"/>
  <c r="M3" i="2"/>
  <c r="M2" i="2"/>
  <c r="M1" i="2"/>
</calcChain>
</file>

<file path=xl/comments1.xml><?xml version="1.0" encoding="utf-8"?>
<comments xmlns="http://schemas.openxmlformats.org/spreadsheetml/2006/main">
  <authors>
    <author>作者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5/9</t>
        </r>
        <r>
          <rPr>
            <sz val="9"/>
            <color indexed="81"/>
            <rFont val="細明體"/>
            <family val="3"/>
            <charset val="136"/>
          </rPr>
          <t>變更時間簽呈董事長已簽核過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<sst xmlns="http://schemas.openxmlformats.org/spreadsheetml/2006/main" count="164" uniqueCount="131">
  <si>
    <t>17:30-21:00</t>
  </si>
  <si>
    <t>用餐方式
CUISINES</t>
    <phoneticPr fontId="1" type="noConversion"/>
  </si>
  <si>
    <t>營業時間
BUSINESS HOURS</t>
    <phoneticPr fontId="1" type="noConversion"/>
  </si>
  <si>
    <t>售  價
PRICES</t>
    <phoneticPr fontId="1" type="noConversion"/>
  </si>
  <si>
    <t>單點 
A la Carte</t>
    <phoneticPr fontId="1" type="noConversion"/>
  </si>
  <si>
    <t>套餐
Set Menu</t>
    <phoneticPr fontId="1" type="noConversion"/>
  </si>
  <si>
    <t>14:30-16:30</t>
    <phoneticPr fontId="1" type="noConversion"/>
  </si>
  <si>
    <t>養生吧
SOL Bar</t>
    <phoneticPr fontId="1" type="noConversion"/>
  </si>
  <si>
    <t>茶坊
Tea Gallery</t>
    <phoneticPr fontId="1" type="noConversion"/>
  </si>
  <si>
    <t>依宴客需求
Basic On Request</t>
    <phoneticPr fontId="1" type="noConversion"/>
  </si>
  <si>
    <t>供應時間
MEALS
OFFERING
HOURS</t>
    <phoneticPr fontId="1" type="noConversion"/>
  </si>
  <si>
    <t>依菜單單點
By Set Menu</t>
    <phoneticPr fontId="1" type="noConversion"/>
  </si>
  <si>
    <t>每位NT$680+10%/P</t>
    <phoneticPr fontId="1" type="noConversion"/>
  </si>
  <si>
    <t>每位NT$580+10%/P</t>
    <phoneticPr fontId="1" type="noConversion"/>
  </si>
  <si>
    <t>07:00-10:30</t>
    <phoneticPr fontId="1" type="noConversion"/>
  </si>
  <si>
    <t>客房服務
Room Service</t>
    <phoneticPr fontId="1" type="noConversion"/>
  </si>
  <si>
    <t>飲品
Drinks</t>
    <phoneticPr fontId="1" type="noConversion"/>
  </si>
  <si>
    <t>07:00-22:00</t>
    <phoneticPr fontId="1" type="noConversion"/>
  </si>
  <si>
    <t>茗閱軒
Reading Lounge</t>
    <phoneticPr fontId="1" type="noConversion"/>
  </si>
  <si>
    <t>香蜂百里香
會議室
Melissa Thyme Meeting Room</t>
    <phoneticPr fontId="1" type="noConversion"/>
  </si>
  <si>
    <t>貴賓包廂
VIP Room</t>
    <phoneticPr fontId="1" type="noConversion"/>
  </si>
  <si>
    <t>備  註
REMARKS</t>
    <phoneticPr fontId="1" type="noConversion"/>
  </si>
  <si>
    <t>廳  別
F&amp;B OUTLETS</t>
    <phoneticPr fontId="1" type="noConversion"/>
  </si>
  <si>
    <t>餐  期
MEALS</t>
    <phoneticPr fontId="1" type="noConversion"/>
  </si>
  <si>
    <t>根據客量調整</t>
    <phoneticPr fontId="1" type="noConversion"/>
  </si>
  <si>
    <t>早餐
Breakfast</t>
    <phoneticPr fontId="1" type="noConversion"/>
  </si>
  <si>
    <t>依菜單單點 
As per Menu Provided</t>
    <phoneticPr fontId="1" type="noConversion"/>
  </si>
  <si>
    <t>依菜單單點 
As per Menu Provided</t>
    <phoneticPr fontId="1" type="noConversion"/>
  </si>
  <si>
    <t>下午茶
 Hi-Tea</t>
    <phoneticPr fontId="1" type="noConversion"/>
  </si>
  <si>
    <t>預定
By Reservation</t>
    <phoneticPr fontId="1" type="noConversion"/>
  </si>
  <si>
    <t>飲品
Beverage</t>
    <phoneticPr fontId="1" type="noConversion"/>
  </si>
  <si>
    <t>飲品
Beverage</t>
    <phoneticPr fontId="1" type="noConversion"/>
  </si>
  <si>
    <t>預定
By Reservation</t>
    <phoneticPr fontId="1" type="noConversion"/>
  </si>
  <si>
    <t>中式宴席
及會議
Banquet &amp;  MICE</t>
    <phoneticPr fontId="1" type="noConversion"/>
  </si>
  <si>
    <t>中式宴席
及會議
Banquet &amp;  MICE</t>
    <phoneticPr fontId="1" type="noConversion"/>
  </si>
  <si>
    <t>菁英會議 / 授證活動 / 婚宴
MICE / Social / Wedding
會議以4小時為一時段計算
Minimum 4 hours rental</t>
    <phoneticPr fontId="1" type="noConversion"/>
  </si>
  <si>
    <t>依Menu標示(最低消費200+10%元/人起)
Starting at NT$200+10% and up</t>
    <phoneticPr fontId="1" type="noConversion"/>
  </si>
  <si>
    <t>依菜單單點 
As per Menu Provided</t>
    <phoneticPr fontId="1" type="noConversion"/>
  </si>
  <si>
    <t>廚藝教室
Chef Studio</t>
    <phoneticPr fontId="1" type="noConversion"/>
  </si>
  <si>
    <t>預定
By Reservation</t>
    <phoneticPr fontId="1" type="noConversion"/>
  </si>
  <si>
    <t>預定
By Reservation</t>
    <phoneticPr fontId="1" type="noConversion"/>
  </si>
  <si>
    <t>請見附件
Please Refer to Appendix</t>
    <phoneticPr fontId="1" type="noConversion"/>
  </si>
  <si>
    <t>依照宴席需求
開放營業時段
Banquet Operation Hours Are Open
Based on Request  08:00-22:00</t>
    <phoneticPr fontId="1" type="noConversion"/>
  </si>
  <si>
    <t>西餐廳
特色晚餐券</t>
    <phoneticPr fontId="1" type="noConversion"/>
  </si>
  <si>
    <t>本</t>
    <phoneticPr fontId="1" type="noConversion"/>
  </si>
  <si>
    <t>張</t>
    <phoneticPr fontId="1" type="noConversion"/>
  </si>
  <si>
    <t>期限:自購買日起算6個月  
每本10張再加贈一張晚餐券
原訂價$1250+10%
平假日皆適用</t>
    <phoneticPr fontId="1" type="noConversion"/>
  </si>
  <si>
    <t>預計銷售:</t>
  </si>
  <si>
    <t>本</t>
    <phoneticPr fontId="1" type="noConversion"/>
  </si>
  <si>
    <t>預計營收:</t>
    <phoneticPr fontId="1" type="noConversion"/>
  </si>
  <si>
    <t>西餐廳
有機香草火鍋
雙人券</t>
    <phoneticPr fontId="1" type="noConversion"/>
  </si>
  <si>
    <r>
      <t>期限:2019/12/9~2020/04/30自購買日起算6個月
品項:香草雞</t>
    </r>
    <r>
      <rPr>
        <sz val="11"/>
        <color theme="1"/>
        <rFont val="新細明體"/>
        <family val="1"/>
        <charset val="136"/>
      </rPr>
      <t>、</t>
    </r>
    <r>
      <rPr>
        <sz val="11"/>
        <color theme="1"/>
        <rFont val="新細明體"/>
        <family val="2"/>
        <scheme val="minor"/>
      </rPr>
      <t>素食養生鍋
原訂價$899/雙人券
限午餐時段使用     平假日皆適用</t>
    </r>
    <phoneticPr fontId="1" type="noConversion"/>
  </si>
  <si>
    <t>預計銷售:</t>
    <phoneticPr fontId="1" type="noConversion"/>
  </si>
  <si>
    <t>茗閱軒
午後時光 飲茶雙人券
(售價商確中)</t>
    <phoneticPr fontId="1" type="noConversion"/>
  </si>
  <si>
    <t>期限:自購買日起算6個月
雙人訂價 $580+10% 
單人西式下午茶一份+中式點心+飲品二杯
原訂價單人訂價 $380+10%  雙人 $580+10% 
平假日皆適用</t>
    <phoneticPr fontId="1" type="noConversion"/>
  </si>
  <si>
    <t>預計營收:</t>
    <phoneticPr fontId="1" type="noConversion"/>
  </si>
  <si>
    <t>附件(一)</t>
    <phoneticPr fontId="1" type="noConversion"/>
  </si>
  <si>
    <t>會議室/半廳</t>
    <phoneticPr fontId="1" type="noConversion"/>
  </si>
  <si>
    <t>會議室/全廳</t>
    <phoneticPr fontId="1" type="noConversion"/>
  </si>
  <si>
    <t>宴會廳/半廳</t>
    <phoneticPr fontId="1" type="noConversion"/>
  </si>
  <si>
    <t>宴會廳/全廳</t>
    <phoneticPr fontId="1" type="noConversion"/>
  </si>
  <si>
    <t>養生吧</t>
    <phoneticPr fontId="1" type="noConversion"/>
  </si>
  <si>
    <t>茶坊</t>
    <phoneticPr fontId="1" type="noConversion"/>
  </si>
  <si>
    <t>廚藝教室</t>
    <phoneticPr fontId="1" type="noConversion"/>
  </si>
  <si>
    <t>一般報價</t>
    <phoneticPr fontId="1" type="noConversion"/>
  </si>
  <si>
    <t>折</t>
    <phoneticPr fontId="1" type="noConversion"/>
  </si>
  <si>
    <t>業務報價</t>
    <phoneticPr fontId="1" type="noConversion"/>
  </si>
  <si>
    <t>業務底價
(須經授權)</t>
    <phoneticPr fontId="1" type="noConversion"/>
  </si>
  <si>
    <t>君達/農場報價</t>
    <phoneticPr fontId="1" type="noConversion"/>
  </si>
  <si>
    <t>附件(二)</t>
    <phoneticPr fontId="1" type="noConversion"/>
  </si>
  <si>
    <t>會議專案</t>
    <phoneticPr fontId="1" type="noConversion"/>
  </si>
  <si>
    <t>人起適用</t>
    <phoneticPr fontId="1" type="noConversion"/>
  </si>
  <si>
    <t>茶點</t>
    <phoneticPr fontId="1" type="noConversion"/>
  </si>
  <si>
    <t>場租含設備</t>
    <phoneticPr fontId="1" type="noConversion"/>
  </si>
  <si>
    <t>每15人小計</t>
    <phoneticPr fontId="1" type="noConversion"/>
  </si>
  <si>
    <t>半日 4H計</t>
    <phoneticPr fontId="1" type="noConversion"/>
  </si>
  <si>
    <t>每人:</t>
  </si>
  <si>
    <t>拆帳:</t>
    <phoneticPr fontId="1" type="noConversion"/>
  </si>
  <si>
    <t>/餐盒</t>
    <phoneticPr fontId="1" type="noConversion"/>
  </si>
  <si>
    <t>/桌菜</t>
    <phoneticPr fontId="1" type="noConversion"/>
  </si>
  <si>
    <t>全日 8H計</t>
    <phoneticPr fontId="1" type="noConversion"/>
  </si>
  <si>
    <t>以上需另加計一成服務費</t>
    <phoneticPr fontId="1" type="noConversion"/>
  </si>
  <si>
    <t>附件(三)</t>
    <phoneticPr fontId="1" type="noConversion"/>
  </si>
  <si>
    <t>人起適用</t>
    <phoneticPr fontId="1" type="noConversion"/>
  </si>
  <si>
    <t>導覽</t>
    <phoneticPr fontId="1" type="noConversion"/>
  </si>
  <si>
    <t>餐</t>
    <phoneticPr fontId="1" type="noConversion"/>
  </si>
  <si>
    <t>茶點</t>
    <phoneticPr fontId="1" type="noConversion"/>
  </si>
  <si>
    <t>每15人小計</t>
    <phoneticPr fontId="1" type="noConversion"/>
  </si>
  <si>
    <t>廚藝教室
DIY活動</t>
    <phoneticPr fontId="1" type="noConversion"/>
  </si>
  <si>
    <t>中點/西點/西餐
生日派對</t>
    <phoneticPr fontId="1" type="noConversion"/>
  </si>
  <si>
    <t>拆帳:</t>
    <phoneticPr fontId="1" type="noConversion"/>
  </si>
  <si>
    <t>茶坊</t>
    <phoneticPr fontId="1" type="noConversion"/>
  </si>
  <si>
    <t>心靈課程
手作課程
品茶
講師教學師資另計估3000元</t>
    <phoneticPr fontId="1" type="noConversion"/>
  </si>
  <si>
    <t>養生吧</t>
    <phoneticPr fontId="1" type="noConversion"/>
  </si>
  <si>
    <t>分享會
說明會
展示會
派對</t>
    <phoneticPr fontId="1" type="noConversion"/>
  </si>
  <si>
    <t>拆帳:</t>
    <phoneticPr fontId="1" type="noConversion"/>
  </si>
  <si>
    <r>
      <t xml:space="preserve">**養生吧餐敘以30人起計算 </t>
    </r>
    <r>
      <rPr>
        <b/>
        <sz val="11"/>
        <color rgb="FFFF0000"/>
        <rFont val="新細明體"/>
        <family val="1"/>
        <charset val="136"/>
      </rPr>
      <t>→</t>
    </r>
    <phoneticPr fontId="1" type="noConversion"/>
  </si>
  <si>
    <t>以上需另加計一成服務費</t>
    <phoneticPr fontId="1" type="noConversion"/>
  </si>
  <si>
    <t>定價</t>
    <phoneticPr fontId="1" type="noConversion"/>
  </si>
  <si>
    <t>午餐</t>
    <phoneticPr fontId="1" type="noConversion"/>
  </si>
  <si>
    <r>
      <t>純場租報價/一個時段</t>
    </r>
    <r>
      <rPr>
        <b/>
        <sz val="10"/>
        <color rgb="FFFF0000"/>
        <rFont val="新細明體"/>
        <family val="1"/>
        <charset val="136"/>
        <scheme val="minor"/>
      </rPr>
      <t>四小時為限</t>
    </r>
    <r>
      <rPr>
        <b/>
        <sz val="10"/>
        <color theme="1"/>
        <rFont val="新細明體"/>
        <family val="1"/>
        <charset val="136"/>
        <scheme val="minor"/>
      </rPr>
      <t>:</t>
    </r>
    <phoneticPr fontId="1" type="noConversion"/>
  </si>
  <si>
    <r>
      <t>多功能互動式/一個時段</t>
    </r>
    <r>
      <rPr>
        <b/>
        <sz val="15"/>
        <color rgb="FFFF0000"/>
        <rFont val="新細明體"/>
        <family val="1"/>
        <charset val="136"/>
        <scheme val="minor"/>
      </rPr>
      <t>四小時為限</t>
    </r>
    <r>
      <rPr>
        <b/>
        <sz val="15"/>
        <color theme="1"/>
        <rFont val="新細明體"/>
        <family val="1"/>
        <charset val="136"/>
        <scheme val="minor"/>
      </rPr>
      <t>:</t>
    </r>
    <phoneticPr fontId="1" type="noConversion"/>
  </si>
  <si>
    <t xml:space="preserve">秧悦全日餐廳
Gaea Kitchen  </t>
    <phoneticPr fontId="1" type="noConversion"/>
  </si>
  <si>
    <t>秧悦美地
宴會廳      
 GAEAVILLA
 Ball Room</t>
    <phoneticPr fontId="1" type="noConversion"/>
  </si>
  <si>
    <t>11:00-21:00</t>
    <phoneticPr fontId="1" type="noConversion"/>
  </si>
  <si>
    <t>服務至21:00,最後點單時間至20:30
Served until 21:00, last order by 20:30
依菜單另加15%服務費                                  
All above prices are subject to 15% service charge</t>
    <phoneticPr fontId="1" type="noConversion"/>
  </si>
  <si>
    <t>5歲(含)以下為幼童免費，
Free for children ages under 5
6歲至11歲兒童，享兒童優惠價5折+10%，
65歲以上長輩，享長輩優惠價8折+10%
Special rate for children ages from 6 to 11 and seniors ages 65 and above (children 50% off + 10% service charge, seniors 20% off + 10% service charge)</t>
    <phoneticPr fontId="1" type="noConversion"/>
  </si>
  <si>
    <t>每位NT$1280+10%/P</t>
    <phoneticPr fontId="1" type="noConversion"/>
  </si>
  <si>
    <t>午 餐
Lunch</t>
    <phoneticPr fontId="1" type="noConversion"/>
  </si>
  <si>
    <t>11:30-14:00</t>
    <phoneticPr fontId="1" type="noConversion"/>
  </si>
  <si>
    <t>每位NT$650+10%/P</t>
    <phoneticPr fontId="1" type="noConversion"/>
  </si>
  <si>
    <t>蔬食火鍋
(周一至周五)
蔬食自助
(周六及周日)</t>
    <phoneticPr fontId="1" type="noConversion"/>
  </si>
  <si>
    <t>11:30-20:30</t>
    <phoneticPr fontId="1" type="noConversion"/>
  </si>
  <si>
    <t>餐價NT$180+10%起
Starting from NT$180+10% and up</t>
    <phoneticPr fontId="1" type="noConversion"/>
  </si>
  <si>
    <t>英式下午茶HI-TEA (須提前3日預定)</t>
    <phoneticPr fontId="1" type="noConversion"/>
  </si>
  <si>
    <t>依菜單標示By menu
最低消費150+10%元/人起 
Starting at NT$150+10% and up</t>
    <phoneticPr fontId="1" type="noConversion"/>
  </si>
  <si>
    <t>19:00-22:00</t>
    <phoneticPr fontId="1" type="noConversion"/>
  </si>
  <si>
    <t>套餐
Set Menu</t>
    <phoneticPr fontId="1" type="noConversion"/>
  </si>
  <si>
    <t xml:space="preserve">午餐or晚餐 </t>
    <phoneticPr fontId="1" type="noConversion"/>
  </si>
  <si>
    <t>最低人數6位，最低餐標1680+10%/位</t>
    <phoneticPr fontId="1" type="noConversion"/>
  </si>
  <si>
    <t>中式
套餐&amp;宴席            
Set Menu                &amp;Banquet</t>
    <phoneticPr fontId="1" type="noConversion"/>
  </si>
  <si>
    <t>請先預約/低消3萬元
By Reservation only / Prior Booking Required
Minimum spend of NT$30,000</t>
    <phoneticPr fontId="1" type="noConversion"/>
  </si>
  <si>
    <t xml:space="preserve">＊訂餐專線 03-8129168 轉3703 、 3706   。
    Reservation Direct Line 03-8129168 ＃ 3703 、 3706。 </t>
    <phoneticPr fontId="1" type="noConversion"/>
  </si>
  <si>
    <t>＊以上價格有效期間至  2026年12月31日止。
    Above quoted prices are effective until Dec.31 2026.</t>
    <phoneticPr fontId="1" type="noConversion"/>
  </si>
  <si>
    <t>根據客量調整
晚餐</t>
    <phoneticPr fontId="1" type="noConversion"/>
  </si>
  <si>
    <t>自助餐
Dinner</t>
    <phoneticPr fontId="1" type="noConversion"/>
  </si>
  <si>
    <t>火鍋
Hot pot</t>
    <phoneticPr fontId="1" type="noConversion"/>
  </si>
  <si>
    <t>依菜單</t>
    <phoneticPr fontId="1" type="noConversion"/>
  </si>
  <si>
    <t>雞肉鍋899+10%
素食鍋899+10%
海鮮鍋999+10%
牛肉鍋999+10%</t>
    <phoneticPr fontId="1" type="noConversion"/>
  </si>
  <si>
    <t xml:space="preserve">     2026餐飲營業時間及型態
     2026 F&amp;B OUTLETS ACTIVITIES &amp; AVAILABILITIES</t>
    <phoneticPr fontId="1" type="noConversion"/>
  </si>
  <si>
    <r>
      <t>up date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新細明體"/>
        <family val="1"/>
        <charset val="136"/>
        <scheme val="minor"/>
      </rPr>
      <t>2025.12.31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</si>
</sst>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2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theme="1"/>
      <name val="新細明體"/>
      <family val="1"/>
      <charset val="136"/>
    </font>
    <font>
      <sz val="1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2"/>
      <scheme val="minor"/>
    </font>
    <font>
      <sz val="11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15"/>
      <color theme="1"/>
      <name val="新細明體"/>
      <family val="1"/>
      <charset val="136"/>
      <scheme val="minor"/>
    </font>
    <font>
      <b/>
      <sz val="20"/>
      <name val="新細明體"/>
      <family val="1"/>
      <charset val="136"/>
      <scheme val="minor"/>
    </font>
    <font>
      <sz val="15"/>
      <color theme="1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  <scheme val="minor"/>
    </font>
    <font>
      <b/>
      <sz val="15"/>
      <color rgb="FFFF0000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6" fontId="11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6" fontId="11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38" xfId="0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6" fontId="11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6" fontId="11" fillId="4" borderId="6" xfId="0" applyNumberFormat="1" applyFon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0" fillId="5" borderId="40" xfId="0" applyFill="1" applyBorder="1" applyAlignment="1">
      <alignment horizontal="left" vertical="center"/>
    </xf>
    <xf numFmtId="6" fontId="11" fillId="5" borderId="40" xfId="0" applyNumberFormat="1" applyFont="1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/>
    </xf>
    <xf numFmtId="6" fontId="11" fillId="5" borderId="4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6" fontId="10" fillId="0" borderId="0" xfId="0" applyNumberFormat="1" applyFont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center" vertical="center"/>
    </xf>
    <xf numFmtId="6" fontId="10" fillId="7" borderId="0" xfId="0" applyNumberFormat="1" applyFont="1" applyFill="1" applyAlignment="1">
      <alignment horizontal="center" vertical="center"/>
    </xf>
    <xf numFmtId="6" fontId="10" fillId="7" borderId="42" xfId="0" applyNumberFormat="1" applyFont="1" applyFill="1" applyBorder="1" applyAlignment="1">
      <alignment horizontal="center" vertical="center"/>
    </xf>
    <xf numFmtId="6" fontId="10" fillId="7" borderId="43" xfId="0" applyNumberFormat="1" applyFont="1" applyFill="1" applyBorder="1" applyAlignment="1">
      <alignment horizontal="center" vertical="center"/>
    </xf>
    <xf numFmtId="6" fontId="10" fillId="7" borderId="4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6" fontId="10" fillId="3" borderId="0" xfId="0" applyNumberFormat="1" applyFont="1" applyFill="1" applyAlignment="1">
      <alignment horizontal="center" vertical="center"/>
    </xf>
    <xf numFmtId="6" fontId="10" fillId="3" borderId="45" xfId="0" applyNumberFormat="1" applyFont="1" applyFill="1" applyBorder="1" applyAlignment="1">
      <alignment horizontal="center" vertical="center"/>
    </xf>
    <xf numFmtId="6" fontId="10" fillId="3" borderId="0" xfId="0" applyNumberFormat="1" applyFont="1" applyFill="1" applyBorder="1" applyAlignment="1">
      <alignment horizontal="center" vertical="center"/>
    </xf>
    <xf numFmtId="6" fontId="10" fillId="3" borderId="46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6" fontId="10" fillId="4" borderId="0" xfId="0" applyNumberFormat="1" applyFont="1" applyFill="1" applyAlignment="1">
      <alignment horizontal="center" vertical="center"/>
    </xf>
    <xf numFmtId="6" fontId="10" fillId="4" borderId="45" xfId="0" applyNumberFormat="1" applyFont="1" applyFill="1" applyBorder="1" applyAlignment="1">
      <alignment horizontal="center" vertical="center"/>
    </xf>
    <xf numFmtId="6" fontId="10" fillId="4" borderId="0" xfId="0" applyNumberFormat="1" applyFont="1" applyFill="1" applyBorder="1" applyAlignment="1">
      <alignment horizontal="center" vertical="center"/>
    </xf>
    <xf numFmtId="6" fontId="10" fillId="4" borderId="46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6" fontId="10" fillId="5" borderId="0" xfId="0" applyNumberFormat="1" applyFont="1" applyFill="1" applyAlignment="1">
      <alignment horizontal="center" vertical="center"/>
    </xf>
    <xf numFmtId="6" fontId="10" fillId="5" borderId="45" xfId="0" applyNumberFormat="1" applyFont="1" applyFill="1" applyBorder="1" applyAlignment="1">
      <alignment horizontal="center" vertical="center"/>
    </xf>
    <xf numFmtId="6" fontId="10" fillId="5" borderId="0" xfId="0" applyNumberFormat="1" applyFont="1" applyFill="1" applyBorder="1" applyAlignment="1">
      <alignment horizontal="center" vertical="center"/>
    </xf>
    <xf numFmtId="6" fontId="10" fillId="5" borderId="46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0" fontId="10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6" fontId="10" fillId="8" borderId="0" xfId="0" applyNumberFormat="1" applyFont="1" applyFill="1" applyAlignment="1">
      <alignment horizontal="center" vertical="center"/>
    </xf>
    <xf numFmtId="6" fontId="10" fillId="8" borderId="47" xfId="0" applyNumberFormat="1" applyFont="1" applyFill="1" applyBorder="1" applyAlignment="1">
      <alignment horizontal="center" vertical="center"/>
    </xf>
    <xf numFmtId="6" fontId="10" fillId="8" borderId="48" xfId="0" applyNumberFormat="1" applyFont="1" applyFill="1" applyBorder="1" applyAlignment="1">
      <alignment horizontal="center" vertical="center"/>
    </xf>
    <xf numFmtId="6" fontId="10" fillId="8" borderId="4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right" vertical="center"/>
    </xf>
    <xf numFmtId="0" fontId="2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6" fontId="16" fillId="3" borderId="2" xfId="0" applyNumberFormat="1" applyFont="1" applyFill="1" applyBorder="1" applyAlignment="1">
      <alignment horizontal="center" vertical="center"/>
    </xf>
    <xf numFmtId="6" fontId="16" fillId="3" borderId="2" xfId="0" applyNumberFormat="1" applyFont="1" applyFill="1" applyBorder="1" applyAlignment="1">
      <alignment horizontal="right" vertical="center"/>
    </xf>
    <xf numFmtId="6" fontId="16" fillId="3" borderId="2" xfId="0" quotePrefix="1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6" fontId="16" fillId="3" borderId="1" xfId="0" applyNumberFormat="1" applyFont="1" applyFill="1" applyBorder="1" applyAlignment="1">
      <alignment horizontal="center" vertical="center"/>
    </xf>
    <xf numFmtId="6" fontId="16" fillId="3" borderId="1" xfId="0" applyNumberFormat="1" applyFont="1" applyFill="1" applyBorder="1" applyAlignment="1">
      <alignment horizontal="right" vertical="center"/>
    </xf>
    <xf numFmtId="6" fontId="16" fillId="3" borderId="1" xfId="0" quotePrefix="1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6" fontId="16" fillId="4" borderId="2" xfId="0" applyNumberFormat="1" applyFont="1" applyFill="1" applyBorder="1" applyAlignment="1">
      <alignment horizontal="center" vertical="center"/>
    </xf>
    <xf numFmtId="6" fontId="16" fillId="4" borderId="2" xfId="0" applyNumberFormat="1" applyFont="1" applyFill="1" applyBorder="1" applyAlignment="1">
      <alignment horizontal="right" vertical="center"/>
    </xf>
    <xf numFmtId="6" fontId="16" fillId="4" borderId="2" xfId="0" quotePrefix="1" applyNumberFormat="1" applyFont="1" applyFill="1" applyBorder="1" applyAlignment="1">
      <alignment horizontal="left" vertical="center"/>
    </xf>
    <xf numFmtId="0" fontId="16" fillId="4" borderId="2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6" fontId="16" fillId="4" borderId="0" xfId="0" applyNumberFormat="1" applyFont="1" applyFill="1" applyBorder="1" applyAlignment="1">
      <alignment horizontal="center" vertical="center"/>
    </xf>
    <xf numFmtId="6" fontId="16" fillId="4" borderId="0" xfId="0" applyNumberFormat="1" applyFont="1" applyFill="1" applyBorder="1" applyAlignment="1">
      <alignment horizontal="right" vertical="center"/>
    </xf>
    <xf numFmtId="6" fontId="16" fillId="4" borderId="0" xfId="0" quotePrefix="1" applyNumberFormat="1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6" fontId="0" fillId="0" borderId="0" xfId="0" applyNumberFormat="1" applyAlignment="1">
      <alignment horizontal="left" vertical="center"/>
    </xf>
    <xf numFmtId="0" fontId="2" fillId="0" borderId="0" xfId="0" applyFont="1" applyAlignment="1">
      <alignment vertical="center"/>
    </xf>
    <xf numFmtId="6" fontId="0" fillId="0" borderId="0" xfId="0" applyNumberFormat="1" applyAlignment="1">
      <alignment horizontal="right" vertical="center"/>
    </xf>
    <xf numFmtId="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6" fontId="13" fillId="0" borderId="0" xfId="0" applyNumberFormat="1" applyFont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6" fontId="17" fillId="0" borderId="0" xfId="0" applyNumberFormat="1" applyFont="1" applyFill="1" applyAlignment="1">
      <alignment horizontal="center" vertical="center"/>
    </xf>
    <xf numFmtId="0" fontId="17" fillId="6" borderId="50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left" vertical="center"/>
    </xf>
    <xf numFmtId="0" fontId="10" fillId="6" borderId="50" xfId="0" applyFont="1" applyFill="1" applyBorder="1" applyAlignment="1">
      <alignment horizontal="right" vertical="center"/>
    </xf>
    <xf numFmtId="0" fontId="2" fillId="7" borderId="50" xfId="0" applyFont="1" applyFill="1" applyBorder="1" applyAlignment="1">
      <alignment horizontal="right" vertical="center"/>
    </xf>
    <xf numFmtId="6" fontId="17" fillId="7" borderId="50" xfId="0" applyNumberFormat="1" applyFont="1" applyFill="1" applyBorder="1" applyAlignment="1">
      <alignment horizontal="center" vertical="center"/>
    </xf>
    <xf numFmtId="0" fontId="17" fillId="7" borderId="50" xfId="0" applyFont="1" applyFill="1" applyBorder="1" applyAlignment="1">
      <alignment vertical="center"/>
    </xf>
    <xf numFmtId="0" fontId="17" fillId="3" borderId="51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vertical="center" wrapText="1"/>
    </xf>
    <xf numFmtId="0" fontId="20" fillId="3" borderId="51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right" vertical="center"/>
    </xf>
    <xf numFmtId="6" fontId="16" fillId="3" borderId="51" xfId="0" applyNumberFormat="1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vertical="center"/>
    </xf>
    <xf numFmtId="0" fontId="20" fillId="4" borderId="52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horizontal="right" vertical="center"/>
    </xf>
    <xf numFmtId="6" fontId="16" fillId="4" borderId="52" xfId="0" applyNumberFormat="1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vertical="center"/>
    </xf>
    <xf numFmtId="0" fontId="17" fillId="5" borderId="53" xfId="0" applyFont="1" applyFill="1" applyBorder="1" applyAlignment="1">
      <alignment horizontal="center" vertical="center"/>
    </xf>
    <xf numFmtId="0" fontId="17" fillId="5" borderId="53" xfId="0" applyFont="1" applyFill="1" applyBorder="1" applyAlignment="1">
      <alignment vertical="center"/>
    </xf>
    <xf numFmtId="0" fontId="20" fillId="5" borderId="53" xfId="0" applyFont="1" applyFill="1" applyBorder="1" applyAlignment="1">
      <alignment vertical="center" wrapText="1"/>
    </xf>
    <xf numFmtId="0" fontId="2" fillId="5" borderId="53" xfId="0" applyFont="1" applyFill="1" applyBorder="1" applyAlignment="1">
      <alignment horizontal="right" vertical="center"/>
    </xf>
    <xf numFmtId="6" fontId="16" fillId="5" borderId="53" xfId="0" applyNumberFormat="1" applyFont="1" applyFill="1" applyBorder="1" applyAlignment="1">
      <alignment horizontal="center" vertical="center"/>
    </xf>
    <xf numFmtId="0" fontId="16" fillId="5" borderId="53" xfId="0" applyFont="1" applyFill="1" applyBorder="1" applyAlignment="1">
      <alignment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14" fillId="5" borderId="0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right" vertical="center"/>
    </xf>
    <xf numFmtId="6" fontId="16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6" fontId="1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6" fontId="22" fillId="0" borderId="0" xfId="0" applyNumberFormat="1" applyFont="1" applyAlignment="1">
      <alignment horizontal="right" vertical="center"/>
    </xf>
    <xf numFmtId="0" fontId="24" fillId="6" borderId="0" xfId="0" applyFont="1" applyFill="1" applyAlignment="1">
      <alignment horizontal="left" vertical="center"/>
    </xf>
    <xf numFmtId="0" fontId="19" fillId="7" borderId="54" xfId="0" applyFont="1" applyFill="1" applyBorder="1" applyAlignment="1">
      <alignment horizontal="right" vertical="center"/>
    </xf>
    <xf numFmtId="6" fontId="17" fillId="7" borderId="55" xfId="0" applyNumberFormat="1" applyFont="1" applyFill="1" applyBorder="1" applyAlignment="1">
      <alignment horizontal="left" vertical="center"/>
    </xf>
    <xf numFmtId="0" fontId="17" fillId="3" borderId="56" xfId="0" applyFont="1" applyFill="1" applyBorder="1" applyAlignment="1">
      <alignment horizontal="right" vertical="center"/>
    </xf>
    <xf numFmtId="6" fontId="16" fillId="3" borderId="57" xfId="0" applyNumberFormat="1" applyFont="1" applyFill="1" applyBorder="1" applyAlignment="1">
      <alignment horizontal="left" vertical="center"/>
    </xf>
    <xf numFmtId="0" fontId="17" fillId="4" borderId="58" xfId="0" applyFont="1" applyFill="1" applyBorder="1" applyAlignment="1">
      <alignment horizontal="right" vertical="center"/>
    </xf>
    <xf numFmtId="6" fontId="16" fillId="4" borderId="59" xfId="0" applyNumberFormat="1" applyFont="1" applyFill="1" applyBorder="1" applyAlignment="1">
      <alignment horizontal="left" vertical="center"/>
    </xf>
    <xf numFmtId="0" fontId="17" fillId="5" borderId="60" xfId="0" applyFont="1" applyFill="1" applyBorder="1" applyAlignment="1">
      <alignment horizontal="right" vertical="center"/>
    </xf>
    <xf numFmtId="6" fontId="16" fillId="5" borderId="61" xfId="0" applyNumberFormat="1" applyFont="1" applyFill="1" applyBorder="1" applyAlignment="1">
      <alignment horizontal="left" vertical="center"/>
    </xf>
    <xf numFmtId="0" fontId="17" fillId="5" borderId="62" xfId="0" applyFont="1" applyFill="1" applyBorder="1" applyAlignment="1">
      <alignment horizontal="right" vertical="center"/>
    </xf>
    <xf numFmtId="6" fontId="16" fillId="5" borderId="63" xfId="0" applyNumberFormat="1" applyFont="1" applyFill="1" applyBorder="1" applyAlignment="1">
      <alignment horizontal="left" vertical="center"/>
    </xf>
    <xf numFmtId="0" fontId="15" fillId="7" borderId="64" xfId="0" applyFont="1" applyFill="1" applyBorder="1" applyAlignment="1">
      <alignment horizontal="right" vertical="center"/>
    </xf>
    <xf numFmtId="6" fontId="10" fillId="7" borderId="65" xfId="0" applyNumberFormat="1" applyFont="1" applyFill="1" applyBorder="1" applyAlignment="1">
      <alignment horizontal="left" vertical="center"/>
    </xf>
    <xf numFmtId="0" fontId="10" fillId="3" borderId="64" xfId="0" applyFont="1" applyFill="1" applyBorder="1" applyAlignment="1">
      <alignment horizontal="right" vertical="center"/>
    </xf>
    <xf numFmtId="6" fontId="16" fillId="3" borderId="65" xfId="0" applyNumberFormat="1" applyFont="1" applyFill="1" applyBorder="1" applyAlignment="1">
      <alignment horizontal="left" vertical="center"/>
    </xf>
    <xf numFmtId="0" fontId="10" fillId="3" borderId="62" xfId="0" applyFont="1" applyFill="1" applyBorder="1" applyAlignment="1">
      <alignment horizontal="right" vertical="center"/>
    </xf>
    <xf numFmtId="6" fontId="16" fillId="3" borderId="63" xfId="0" applyNumberFormat="1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right" vertical="center"/>
    </xf>
    <xf numFmtId="6" fontId="16" fillId="4" borderId="65" xfId="0" applyNumberFormat="1" applyFont="1" applyFill="1" applyBorder="1" applyAlignment="1">
      <alignment horizontal="left" vertical="center"/>
    </xf>
    <xf numFmtId="0" fontId="10" fillId="4" borderId="62" xfId="0" applyFont="1" applyFill="1" applyBorder="1" applyAlignment="1">
      <alignment horizontal="right" vertical="center"/>
    </xf>
    <xf numFmtId="6" fontId="16" fillId="4" borderId="63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6" fontId="23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247832</xdr:colOff>
      <xdr:row>0</xdr:row>
      <xdr:rowOff>63318</xdr:rowOff>
    </xdr:from>
    <xdr:to>
      <xdr:col>1</xdr:col>
      <xdr:colOff>835785</xdr:colOff>
      <xdr:row>1</xdr:row>
      <xdr:rowOff>199389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832" y="63318"/>
          <a:ext cx="1962274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180975</xdr:rowOff>
    </xdr:from>
    <xdr:to>
      <xdr:col>12</xdr:col>
      <xdr:colOff>657225</xdr:colOff>
      <xdr:row>18</xdr:row>
      <xdr:rowOff>77408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80975"/>
          <a:ext cx="7248525" cy="332543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</xdr:row>
      <xdr:rowOff>95249</xdr:rowOff>
    </xdr:from>
    <xdr:to>
      <xdr:col>12</xdr:col>
      <xdr:colOff>630465</xdr:colOff>
      <xdr:row>37</xdr:row>
      <xdr:rowOff>37576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095749"/>
          <a:ext cx="7240815" cy="299032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41</xdr:row>
      <xdr:rowOff>17067</xdr:rowOff>
    </xdr:from>
    <xdr:to>
      <xdr:col>12</xdr:col>
      <xdr:colOff>638175</xdr:colOff>
      <xdr:row>57</xdr:row>
      <xdr:rowOff>170854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7827567"/>
          <a:ext cx="7210425" cy="320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D5" sqref="D5"/>
    </sheetView>
  </sheetViews>
  <sheetFormatPr defaultRowHeight="15"/>
  <cols>
    <col min="1" max="2" width="20.625" style="1" customWidth="1"/>
    <col min="3" max="3" width="19.125" style="1" customWidth="1"/>
    <col min="4" max="4" width="18.75" style="1" customWidth="1"/>
    <col min="5" max="5" width="13.625" style="1" customWidth="1"/>
    <col min="6" max="6" width="16.875" style="1" customWidth="1"/>
    <col min="7" max="7" width="52.75" customWidth="1"/>
  </cols>
  <sheetData>
    <row r="1" spans="1:7" ht="116.4" customHeight="1">
      <c r="A1" s="184" t="s">
        <v>129</v>
      </c>
      <c r="B1" s="185"/>
      <c r="C1" s="185"/>
      <c r="D1" s="185"/>
      <c r="E1" s="185"/>
      <c r="F1" s="185"/>
      <c r="G1" s="185"/>
    </row>
    <row r="2" spans="1:7" ht="24.6" customHeight="1" thickBot="1">
      <c r="A2" s="4"/>
      <c r="B2" s="5"/>
      <c r="C2" s="5"/>
      <c r="D2" s="5"/>
      <c r="E2" s="5"/>
      <c r="F2" s="5"/>
      <c r="G2" s="15" t="s">
        <v>130</v>
      </c>
    </row>
    <row r="3" spans="1:7" ht="30" customHeight="1">
      <c r="A3" s="187" t="s">
        <v>22</v>
      </c>
      <c r="B3" s="189" t="s">
        <v>1</v>
      </c>
      <c r="C3" s="191" t="s">
        <v>23</v>
      </c>
      <c r="D3" s="191" t="s">
        <v>2</v>
      </c>
      <c r="E3" s="191" t="s">
        <v>3</v>
      </c>
      <c r="F3" s="191"/>
      <c r="G3" s="198" t="s">
        <v>21</v>
      </c>
    </row>
    <row r="4" spans="1:7" ht="29.4" customHeight="1" thickBot="1">
      <c r="A4" s="188"/>
      <c r="B4" s="190"/>
      <c r="C4" s="192"/>
      <c r="D4" s="192"/>
      <c r="E4" s="192"/>
      <c r="F4" s="192"/>
      <c r="G4" s="199"/>
    </row>
    <row r="5" spans="1:7" ht="86.4" customHeight="1" thickTop="1">
      <c r="A5" s="7" t="s">
        <v>15</v>
      </c>
      <c r="B5" s="9" t="s">
        <v>4</v>
      </c>
      <c r="C5" s="10" t="s">
        <v>10</v>
      </c>
      <c r="D5" s="181" t="s">
        <v>104</v>
      </c>
      <c r="E5" s="196" t="s">
        <v>11</v>
      </c>
      <c r="F5" s="196"/>
      <c r="G5" s="11" t="s">
        <v>105</v>
      </c>
    </row>
    <row r="6" spans="1:7" ht="64.95" customHeight="1">
      <c r="A6" s="186" t="s">
        <v>102</v>
      </c>
      <c r="B6" s="12" t="s">
        <v>24</v>
      </c>
      <c r="C6" s="17" t="s">
        <v>25</v>
      </c>
      <c r="D6" s="17" t="s">
        <v>14</v>
      </c>
      <c r="E6" s="197" t="s">
        <v>12</v>
      </c>
      <c r="F6" s="197"/>
      <c r="G6" s="222" t="s">
        <v>106</v>
      </c>
    </row>
    <row r="7" spans="1:7" ht="64.95" customHeight="1">
      <c r="A7" s="186"/>
      <c r="B7" s="12" t="s">
        <v>111</v>
      </c>
      <c r="C7" s="182" t="s">
        <v>108</v>
      </c>
      <c r="D7" s="13" t="s">
        <v>109</v>
      </c>
      <c r="E7" s="197" t="s">
        <v>110</v>
      </c>
      <c r="F7" s="197"/>
      <c r="G7" s="223"/>
    </row>
    <row r="8" spans="1:7" ht="64.95" customHeight="1">
      <c r="A8" s="186"/>
      <c r="B8" s="220" t="s">
        <v>124</v>
      </c>
      <c r="C8" s="182" t="s">
        <v>125</v>
      </c>
      <c r="D8" s="13" t="s">
        <v>0</v>
      </c>
      <c r="E8" s="197" t="s">
        <v>107</v>
      </c>
      <c r="F8" s="197"/>
      <c r="G8" s="223"/>
    </row>
    <row r="9" spans="1:7" ht="64.95" customHeight="1">
      <c r="A9" s="186"/>
      <c r="B9" s="221"/>
      <c r="C9" s="17" t="s">
        <v>126</v>
      </c>
      <c r="D9" s="13" t="s">
        <v>0</v>
      </c>
      <c r="E9" s="197" t="s">
        <v>127</v>
      </c>
      <c r="F9" s="197"/>
      <c r="G9" s="183" t="s">
        <v>128</v>
      </c>
    </row>
    <row r="10" spans="1:7" ht="54" customHeight="1">
      <c r="A10" s="209" t="s">
        <v>18</v>
      </c>
      <c r="B10" s="12" t="s">
        <v>4</v>
      </c>
      <c r="C10" s="8" t="s">
        <v>27</v>
      </c>
      <c r="D10" s="182" t="s">
        <v>112</v>
      </c>
      <c r="E10" s="197" t="s">
        <v>37</v>
      </c>
      <c r="F10" s="197"/>
      <c r="G10" s="14" t="s">
        <v>113</v>
      </c>
    </row>
    <row r="11" spans="1:7" ht="40.950000000000003" customHeight="1">
      <c r="A11" s="210"/>
      <c r="B11" s="12" t="s">
        <v>5</v>
      </c>
      <c r="C11" s="16" t="s">
        <v>28</v>
      </c>
      <c r="D11" s="13" t="s">
        <v>6</v>
      </c>
      <c r="E11" s="197" t="s">
        <v>13</v>
      </c>
      <c r="F11" s="197"/>
      <c r="G11" s="14" t="s">
        <v>114</v>
      </c>
    </row>
    <row r="12" spans="1:7" ht="64.95" customHeight="1">
      <c r="A12" s="211"/>
      <c r="B12" s="12" t="s">
        <v>30</v>
      </c>
      <c r="C12" s="17" t="s">
        <v>16</v>
      </c>
      <c r="D12" s="13" t="s">
        <v>17</v>
      </c>
      <c r="E12" s="197" t="s">
        <v>31</v>
      </c>
      <c r="F12" s="197"/>
      <c r="G12" s="14" t="s">
        <v>115</v>
      </c>
    </row>
    <row r="13" spans="1:7" ht="64.95" customHeight="1">
      <c r="A13" s="6" t="s">
        <v>7</v>
      </c>
      <c r="B13" s="12" t="s">
        <v>4</v>
      </c>
      <c r="C13" s="19" t="s">
        <v>27</v>
      </c>
      <c r="D13" s="13" t="s">
        <v>116</v>
      </c>
      <c r="E13" s="197" t="s">
        <v>26</v>
      </c>
      <c r="F13" s="197"/>
      <c r="G13" s="14" t="s">
        <v>36</v>
      </c>
    </row>
    <row r="14" spans="1:7" ht="64.95" hidden="1" customHeight="1">
      <c r="A14" s="18" t="s">
        <v>8</v>
      </c>
      <c r="B14" s="12" t="s">
        <v>29</v>
      </c>
      <c r="C14" s="19" t="s">
        <v>39</v>
      </c>
      <c r="D14" s="19" t="s">
        <v>32</v>
      </c>
      <c r="E14" s="197" t="s">
        <v>32</v>
      </c>
      <c r="F14" s="197"/>
      <c r="G14" s="14" t="s">
        <v>41</v>
      </c>
    </row>
    <row r="15" spans="1:7" ht="64.95" customHeight="1">
      <c r="A15" s="6" t="s">
        <v>38</v>
      </c>
      <c r="B15" s="12" t="s">
        <v>117</v>
      </c>
      <c r="C15" s="19" t="s">
        <v>118</v>
      </c>
      <c r="D15" s="19" t="s">
        <v>40</v>
      </c>
      <c r="E15" s="197" t="s">
        <v>32</v>
      </c>
      <c r="F15" s="197"/>
      <c r="G15" s="14" t="s">
        <v>119</v>
      </c>
    </row>
    <row r="16" spans="1:7" ht="35.1" customHeight="1">
      <c r="A16" s="186" t="s">
        <v>20</v>
      </c>
      <c r="B16" s="203" t="s">
        <v>120</v>
      </c>
      <c r="C16" s="202" t="s">
        <v>42</v>
      </c>
      <c r="D16" s="203"/>
      <c r="E16" s="193" t="s">
        <v>9</v>
      </c>
      <c r="F16" s="193"/>
      <c r="G16" s="201" t="s">
        <v>121</v>
      </c>
    </row>
    <row r="17" spans="1:7" ht="35.1" customHeight="1">
      <c r="A17" s="186"/>
      <c r="B17" s="208"/>
      <c r="C17" s="204"/>
      <c r="D17" s="205"/>
      <c r="E17" s="194"/>
      <c r="F17" s="194"/>
      <c r="G17" s="201"/>
    </row>
    <row r="18" spans="1:7" ht="35.1" customHeight="1">
      <c r="A18" s="186" t="s">
        <v>19</v>
      </c>
      <c r="B18" s="214" t="s">
        <v>33</v>
      </c>
      <c r="C18" s="204"/>
      <c r="D18" s="205"/>
      <c r="E18" s="194"/>
      <c r="F18" s="194"/>
      <c r="G18" s="217" t="s">
        <v>35</v>
      </c>
    </row>
    <row r="19" spans="1:7" ht="35.1" customHeight="1">
      <c r="A19" s="186"/>
      <c r="B19" s="215"/>
      <c r="C19" s="204"/>
      <c r="D19" s="205"/>
      <c r="E19" s="194"/>
      <c r="F19" s="194"/>
      <c r="G19" s="218"/>
    </row>
    <row r="20" spans="1:7" ht="38.4" customHeight="1">
      <c r="A20" s="186" t="s">
        <v>103</v>
      </c>
      <c r="B20" s="214" t="s">
        <v>34</v>
      </c>
      <c r="C20" s="204"/>
      <c r="D20" s="205"/>
      <c r="E20" s="194"/>
      <c r="F20" s="194"/>
      <c r="G20" s="218"/>
    </row>
    <row r="21" spans="1:7" ht="48" customHeight="1" thickBot="1">
      <c r="A21" s="213"/>
      <c r="B21" s="216"/>
      <c r="C21" s="206"/>
      <c r="D21" s="207"/>
      <c r="E21" s="195"/>
      <c r="F21" s="195"/>
      <c r="G21" s="219"/>
    </row>
    <row r="22" spans="1:7" ht="45" customHeight="1">
      <c r="A22" s="212" t="s">
        <v>123</v>
      </c>
      <c r="B22" s="212"/>
      <c r="C22" s="212"/>
      <c r="D22" s="212"/>
      <c r="E22" s="212"/>
      <c r="F22" s="212"/>
      <c r="G22" s="212"/>
    </row>
    <row r="23" spans="1:7" ht="45" customHeight="1">
      <c r="A23" s="200" t="s">
        <v>122</v>
      </c>
      <c r="B23" s="200"/>
      <c r="C23" s="200"/>
      <c r="D23" s="200"/>
      <c r="E23" s="200"/>
      <c r="F23" s="200"/>
      <c r="G23" s="200"/>
    </row>
    <row r="24" spans="1:7" ht="16.2">
      <c r="A24" s="2"/>
      <c r="B24" s="3"/>
      <c r="C24" s="2"/>
      <c r="D24" s="2"/>
      <c r="E24" s="3"/>
      <c r="F24" s="3"/>
      <c r="G24" s="3"/>
    </row>
    <row r="25" spans="1:7" ht="16.2">
      <c r="A25" s="2"/>
      <c r="B25" s="3"/>
      <c r="C25" s="2"/>
      <c r="D25" s="2"/>
      <c r="E25" s="3"/>
      <c r="F25" s="3"/>
      <c r="G25" s="3"/>
    </row>
    <row r="26" spans="1:7" ht="16.2">
      <c r="A26" s="2"/>
      <c r="B26" s="3"/>
      <c r="C26" s="2"/>
      <c r="D26" s="2"/>
      <c r="E26" s="3"/>
      <c r="F26" s="3"/>
      <c r="G26" s="3"/>
    </row>
    <row r="27" spans="1:7" ht="16.2">
      <c r="A27" s="2"/>
      <c r="B27" s="3"/>
      <c r="C27" s="2"/>
      <c r="D27" s="2"/>
      <c r="E27" s="3"/>
      <c r="F27" s="3"/>
      <c r="G27" s="3"/>
    </row>
    <row r="28" spans="1:7" ht="21" customHeight="1">
      <c r="A28" s="2"/>
      <c r="B28" s="3"/>
      <c r="C28" s="2"/>
      <c r="D28" s="2"/>
      <c r="E28" s="3"/>
      <c r="F28" s="3"/>
      <c r="G28" s="3"/>
    </row>
    <row r="29" spans="1:7" ht="16.2">
      <c r="A29" s="2"/>
      <c r="B29" s="3"/>
      <c r="C29" s="2"/>
      <c r="D29" s="2"/>
      <c r="E29" s="3"/>
      <c r="F29" s="3"/>
      <c r="G29" s="3"/>
    </row>
    <row r="30" spans="1:7" ht="16.2">
      <c r="A30" s="2"/>
      <c r="B30" s="3"/>
      <c r="C30" s="2"/>
      <c r="D30" s="2"/>
      <c r="E30" s="3"/>
      <c r="F30" s="3"/>
      <c r="G30" s="3"/>
    </row>
    <row r="31" spans="1:7" ht="16.2">
      <c r="A31" s="2"/>
      <c r="B31" s="3"/>
      <c r="C31" s="2"/>
      <c r="D31" s="2"/>
      <c r="E31" s="3"/>
      <c r="F31" s="3"/>
      <c r="G31" s="3"/>
    </row>
    <row r="32" spans="1:7" ht="16.2">
      <c r="A32" s="2"/>
      <c r="B32" s="3"/>
      <c r="C32" s="2"/>
      <c r="D32" s="2"/>
      <c r="E32" s="3"/>
      <c r="F32" s="3"/>
      <c r="G32" s="3"/>
    </row>
    <row r="33" spans="5:7" ht="15.75" customHeight="1">
      <c r="E33" s="3"/>
      <c r="F33" s="3"/>
      <c r="G33" s="3"/>
    </row>
    <row r="34" spans="5:7" ht="15.75" customHeight="1">
      <c r="E34" s="3"/>
      <c r="F34" s="3"/>
      <c r="G34" s="3"/>
    </row>
    <row r="35" spans="5:7" ht="15.75" customHeight="1">
      <c r="E35" s="3"/>
      <c r="F35" s="3"/>
      <c r="G35" s="3"/>
    </row>
    <row r="36" spans="5:7" ht="15.75" customHeight="1">
      <c r="E36" s="3"/>
      <c r="F36" s="3"/>
      <c r="G36" s="3"/>
    </row>
    <row r="37" spans="5:7" ht="15.75" customHeight="1">
      <c r="E37" s="3"/>
      <c r="F37" s="3"/>
      <c r="G37" s="3"/>
    </row>
    <row r="38" spans="5:7" ht="15.75" customHeight="1">
      <c r="E38" s="3"/>
      <c r="F38" s="3"/>
      <c r="G38" s="3"/>
    </row>
    <row r="39" spans="5:7" ht="15.75" customHeight="1">
      <c r="E39" s="3"/>
      <c r="F39" s="3"/>
      <c r="G39" s="3"/>
    </row>
    <row r="40" spans="5:7" ht="15.75" customHeight="1">
      <c r="E40" s="3"/>
      <c r="F40" s="3"/>
      <c r="G40" s="3"/>
    </row>
    <row r="41" spans="5:7" ht="15.75" customHeight="1">
      <c r="E41" s="3"/>
      <c r="F41" s="3"/>
      <c r="G41" s="3"/>
    </row>
    <row r="42" spans="5:7" ht="15.75" customHeight="1">
      <c r="E42" s="3"/>
      <c r="F42" s="3"/>
      <c r="G42" s="3"/>
    </row>
    <row r="43" spans="5:7" ht="15.75" customHeight="1">
      <c r="E43" s="3"/>
      <c r="F43" s="3"/>
      <c r="G43" s="3"/>
    </row>
    <row r="44" spans="5:7" ht="15.75" customHeight="1">
      <c r="E44" s="3"/>
      <c r="F44" s="3"/>
      <c r="G44" s="3"/>
    </row>
    <row r="45" spans="5:7" ht="15.75" customHeight="1">
      <c r="E45" s="3"/>
      <c r="F45" s="3"/>
      <c r="G45" s="3"/>
    </row>
    <row r="46" spans="5:7" ht="15.75" customHeight="1">
      <c r="E46" s="3"/>
      <c r="F46" s="3"/>
      <c r="G46" s="3"/>
    </row>
    <row r="47" spans="5:7" ht="15.75" customHeight="1">
      <c r="E47" s="3"/>
      <c r="F47" s="3"/>
      <c r="G47" s="3"/>
    </row>
  </sheetData>
  <mergeCells count="34">
    <mergeCell ref="B8:B9"/>
    <mergeCell ref="E8:F8"/>
    <mergeCell ref="G6:G8"/>
    <mergeCell ref="A23:G23"/>
    <mergeCell ref="G16:G17"/>
    <mergeCell ref="E10:F10"/>
    <mergeCell ref="E12:F12"/>
    <mergeCell ref="E14:F14"/>
    <mergeCell ref="C16:D21"/>
    <mergeCell ref="B16:B17"/>
    <mergeCell ref="A10:A12"/>
    <mergeCell ref="A22:G22"/>
    <mergeCell ref="A20:A21"/>
    <mergeCell ref="E13:F13"/>
    <mergeCell ref="E11:F11"/>
    <mergeCell ref="B18:B19"/>
    <mergeCell ref="B20:B21"/>
    <mergeCell ref="G18:G21"/>
    <mergeCell ref="A1:G1"/>
    <mergeCell ref="A18:A19"/>
    <mergeCell ref="A16:A17"/>
    <mergeCell ref="A3:A4"/>
    <mergeCell ref="B3:B4"/>
    <mergeCell ref="C3:C4"/>
    <mergeCell ref="E16:F21"/>
    <mergeCell ref="D3:D4"/>
    <mergeCell ref="E3:F4"/>
    <mergeCell ref="A6:A9"/>
    <mergeCell ref="E5:F5"/>
    <mergeCell ref="E15:F15"/>
    <mergeCell ref="E9:F9"/>
    <mergeCell ref="G3:G4"/>
    <mergeCell ref="E6:F6"/>
    <mergeCell ref="E7:F7"/>
  </mergeCells>
  <phoneticPr fontId="1" type="noConversion"/>
  <printOptions horizontalCentered="1"/>
  <pageMargins left="0.23622047244094491" right="0.23622047244094491" top="0.23622047244094491" bottom="0.55118110236220474" header="0.15748031496062992" footer="0.15748031496062992"/>
  <pageSetup paperSize="9" scale="65" orientation="portrait" r:id="rId1"/>
  <headerFooter>
    <oddFooter xml:space="preserve">&amp;C973花蓮縣吉安鄉干城村干城二街100號 
No.100, Gancheng 2nd St., Ji-an Township, Hualien County 973, Taiwan R.O.C   T +886 3 8525225   F +886 3 8535035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3" zoomScale="110" zoomScaleNormal="80" zoomScaleSheetLayoutView="110" workbookViewId="0">
      <selection activeCell="S27" sqref="S27"/>
    </sheetView>
  </sheetViews>
  <sheetFormatPr defaultRowHeight="15"/>
  <cols>
    <col min="13" max="13" width="11.625" customWidth="1"/>
  </cols>
  <sheetData/>
  <phoneticPr fontId="1" type="noConversion"/>
  <pageMargins left="0.7" right="0.7" top="0.75" bottom="0.75" header="0.3" footer="0.3"/>
  <pageSetup paperSize="9" scale="79" orientation="portrait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90" zoomScaleNormal="90" workbookViewId="0">
      <selection activeCell="R3" sqref="R3"/>
    </sheetView>
  </sheetViews>
  <sheetFormatPr defaultColWidth="8.75" defaultRowHeight="19.8"/>
  <cols>
    <col min="1" max="1" width="3.25" style="49" customWidth="1"/>
    <col min="2" max="2" width="21.625" style="49" customWidth="1"/>
    <col min="3" max="3" width="6.75" style="45" customWidth="1"/>
    <col min="4" max="4" width="6.875" style="49" customWidth="1"/>
    <col min="5" max="11" width="16.75" style="50" customWidth="1"/>
    <col min="12" max="16384" width="8.75" style="49"/>
  </cols>
  <sheetData>
    <row r="1" spans="1:11" ht="28.8" thickBot="1">
      <c r="B1" s="224" t="s">
        <v>56</v>
      </c>
      <c r="C1" s="224"/>
      <c r="D1" s="224"/>
      <c r="E1" s="224"/>
      <c r="F1" s="224"/>
      <c r="G1" s="224"/>
      <c r="H1" s="224"/>
      <c r="I1" s="224"/>
      <c r="J1" s="224"/>
    </row>
    <row r="2" spans="1:11" ht="60" customHeight="1" thickTop="1">
      <c r="A2" s="51"/>
      <c r="B2" s="160" t="s">
        <v>100</v>
      </c>
      <c r="C2" s="52"/>
      <c r="D2" s="51"/>
      <c r="E2" s="53" t="s">
        <v>57</v>
      </c>
      <c r="F2" s="53" t="s">
        <v>58</v>
      </c>
      <c r="G2" s="53" t="s">
        <v>59</v>
      </c>
      <c r="H2" s="53" t="s">
        <v>60</v>
      </c>
      <c r="I2" s="54" t="s">
        <v>61</v>
      </c>
      <c r="J2" s="55" t="s">
        <v>62</v>
      </c>
      <c r="K2" s="56" t="s">
        <v>63</v>
      </c>
    </row>
    <row r="3" spans="1:11" ht="60" customHeight="1">
      <c r="A3" s="57">
        <v>1</v>
      </c>
      <c r="B3" s="57" t="s">
        <v>98</v>
      </c>
      <c r="C3" s="58"/>
      <c r="D3" s="57"/>
      <c r="E3" s="59">
        <v>10000</v>
      </c>
      <c r="F3" s="59">
        <v>18000</v>
      </c>
      <c r="G3" s="59">
        <v>24000</v>
      </c>
      <c r="H3" s="59">
        <v>42000</v>
      </c>
      <c r="I3" s="60">
        <v>15000</v>
      </c>
      <c r="J3" s="61">
        <v>12000</v>
      </c>
      <c r="K3" s="62">
        <v>12000</v>
      </c>
    </row>
    <row r="4" spans="1:11" ht="60" customHeight="1">
      <c r="A4" s="63">
        <v>2</v>
      </c>
      <c r="B4" s="63" t="s">
        <v>64</v>
      </c>
      <c r="C4" s="64">
        <v>8</v>
      </c>
      <c r="D4" s="63" t="s">
        <v>65</v>
      </c>
      <c r="E4" s="65">
        <f>E3*C4/10</f>
        <v>8000</v>
      </c>
      <c r="F4" s="65">
        <f>F3*C4/10</f>
        <v>14400</v>
      </c>
      <c r="G4" s="65">
        <f>G3*C4/10</f>
        <v>19200</v>
      </c>
      <c r="H4" s="65">
        <f>H3*C4/10</f>
        <v>33600</v>
      </c>
      <c r="I4" s="66">
        <f>I3*C4/10</f>
        <v>12000</v>
      </c>
      <c r="J4" s="67">
        <f>J3*C4/10</f>
        <v>9600</v>
      </c>
      <c r="K4" s="68">
        <f>K3*C4/10</f>
        <v>9600</v>
      </c>
    </row>
    <row r="5" spans="1:11" ht="60" customHeight="1">
      <c r="A5" s="69">
        <v>3</v>
      </c>
      <c r="B5" s="69" t="s">
        <v>66</v>
      </c>
      <c r="C5" s="70">
        <v>7</v>
      </c>
      <c r="D5" s="69" t="s">
        <v>65</v>
      </c>
      <c r="E5" s="71">
        <f>E3*C5/10</f>
        <v>7000</v>
      </c>
      <c r="F5" s="71">
        <f>F3*C5/10</f>
        <v>12600</v>
      </c>
      <c r="G5" s="71">
        <f>G3*C5/10</f>
        <v>16800</v>
      </c>
      <c r="H5" s="71">
        <f>H3*C5/10</f>
        <v>29400</v>
      </c>
      <c r="I5" s="72">
        <f>I3*C5/10</f>
        <v>10500</v>
      </c>
      <c r="J5" s="73">
        <f>J3*C5/10</f>
        <v>8400</v>
      </c>
      <c r="K5" s="74">
        <f>K3*C5/10</f>
        <v>8400</v>
      </c>
    </row>
    <row r="6" spans="1:11" ht="60" customHeight="1">
      <c r="A6" s="69">
        <v>4</v>
      </c>
      <c r="B6" s="75" t="s">
        <v>67</v>
      </c>
      <c r="C6" s="70">
        <v>5</v>
      </c>
      <c r="D6" s="69" t="s">
        <v>65</v>
      </c>
      <c r="E6" s="71">
        <f>E3*C6/10</f>
        <v>5000</v>
      </c>
      <c r="F6" s="71">
        <f>F3*C6/10</f>
        <v>9000</v>
      </c>
      <c r="G6" s="71">
        <f>G3*C6/10</f>
        <v>12000</v>
      </c>
      <c r="H6" s="71">
        <f>H3*C6/10</f>
        <v>21000</v>
      </c>
      <c r="I6" s="72">
        <f>I3*C6/10</f>
        <v>7500</v>
      </c>
      <c r="J6" s="73">
        <f>J3*C6/10</f>
        <v>6000</v>
      </c>
      <c r="K6" s="74">
        <f>K3*C6/10</f>
        <v>6000</v>
      </c>
    </row>
    <row r="7" spans="1:11" ht="60" customHeight="1" thickBot="1">
      <c r="A7" s="76">
        <v>5</v>
      </c>
      <c r="B7" s="76" t="s">
        <v>68</v>
      </c>
      <c r="C7" s="77">
        <v>3</v>
      </c>
      <c r="D7" s="76" t="s">
        <v>65</v>
      </c>
      <c r="E7" s="78">
        <f>E3*C7/10</f>
        <v>3000</v>
      </c>
      <c r="F7" s="78">
        <f>F3*C7/10</f>
        <v>5400</v>
      </c>
      <c r="G7" s="78">
        <f>G3*C7/10</f>
        <v>7200</v>
      </c>
      <c r="H7" s="78">
        <f>H3*C7/10</f>
        <v>12600</v>
      </c>
      <c r="I7" s="79">
        <f>I3*C7/10</f>
        <v>4500</v>
      </c>
      <c r="J7" s="80">
        <f>J3*C7/10</f>
        <v>3600</v>
      </c>
      <c r="K7" s="81">
        <f>K3*C7/10</f>
        <v>3600</v>
      </c>
    </row>
    <row r="8" spans="1:11" ht="30" customHeight="1" thickTop="1"/>
    <row r="9" spans="1:11" ht="30" customHeight="1"/>
    <row r="10" spans="1:11" ht="30" customHeight="1"/>
  </sheetData>
  <mergeCells count="1">
    <mergeCell ref="B1:J1"/>
  </mergeCells>
  <phoneticPr fontId="1" type="noConversion"/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G11" sqref="G11"/>
    </sheetView>
  </sheetViews>
  <sheetFormatPr defaultColWidth="8.75" defaultRowHeight="19.8"/>
  <cols>
    <col min="1" max="1" width="4.875" style="48" customWidth="1"/>
    <col min="2" max="2" width="15.625" style="115" customWidth="1"/>
    <col min="3" max="3" width="8.875" style="115" customWidth="1"/>
    <col min="4" max="4" width="15.25" style="116" customWidth="1"/>
    <col min="5" max="5" width="7.75" style="117" customWidth="1"/>
    <col min="6" max="6" width="15.75" style="46" customWidth="1"/>
    <col min="7" max="7" width="12.25" style="118" customWidth="1"/>
    <col min="8" max="8" width="11" style="116" customWidth="1"/>
    <col min="9" max="10" width="15.75" style="46" customWidth="1"/>
    <col min="11" max="11" width="1.25" style="82" customWidth="1"/>
    <col min="12" max="12" width="22" style="46" customWidth="1"/>
    <col min="13" max="16384" width="8.75" style="82"/>
  </cols>
  <sheetData>
    <row r="1" spans="1:12" ht="28.8" thickBot="1">
      <c r="B1" s="224" t="s">
        <v>69</v>
      </c>
      <c r="C1" s="224"/>
      <c r="D1" s="224"/>
      <c r="E1" s="224"/>
      <c r="F1" s="224"/>
      <c r="G1" s="224"/>
      <c r="H1" s="224"/>
      <c r="I1" s="224"/>
      <c r="J1" s="224"/>
    </row>
    <row r="2" spans="1:12" ht="40.5" customHeight="1" thickBot="1">
      <c r="A2" s="83"/>
      <c r="B2" s="84" t="s">
        <v>70</v>
      </c>
      <c r="C2" s="171">
        <v>15</v>
      </c>
      <c r="D2" s="172" t="s">
        <v>71</v>
      </c>
      <c r="E2" s="85"/>
      <c r="F2" s="53" t="s">
        <v>72</v>
      </c>
      <c r="G2" s="225" t="s">
        <v>99</v>
      </c>
      <c r="H2" s="226"/>
      <c r="I2" s="53" t="s">
        <v>72</v>
      </c>
      <c r="J2" s="53" t="s">
        <v>73</v>
      </c>
      <c r="K2" s="86"/>
      <c r="L2" s="53" t="s">
        <v>74</v>
      </c>
    </row>
    <row r="3" spans="1:12" ht="60" customHeight="1">
      <c r="A3" s="87">
        <v>1</v>
      </c>
      <c r="B3" s="88" t="s">
        <v>75</v>
      </c>
      <c r="C3" s="173" t="s">
        <v>76</v>
      </c>
      <c r="D3" s="174">
        <f>SUM(F3:J3)</f>
        <v>900</v>
      </c>
      <c r="E3" s="89" t="s">
        <v>77</v>
      </c>
      <c r="F3" s="90">
        <v>300</v>
      </c>
      <c r="G3" s="91">
        <v>350</v>
      </c>
      <c r="H3" s="92" t="s">
        <v>78</v>
      </c>
      <c r="I3" s="90">
        <v>0</v>
      </c>
      <c r="J3" s="90">
        <v>250</v>
      </c>
      <c r="K3" s="93"/>
      <c r="L3" s="90">
        <f>D3*C2</f>
        <v>13500</v>
      </c>
    </row>
    <row r="4" spans="1:12" ht="60" customHeight="1" thickBot="1">
      <c r="A4" s="94"/>
      <c r="B4" s="95"/>
      <c r="C4" s="175" t="s">
        <v>76</v>
      </c>
      <c r="D4" s="176">
        <f>SUM(F4:J4)</f>
        <v>1150</v>
      </c>
      <c r="E4" s="96" t="s">
        <v>77</v>
      </c>
      <c r="F4" s="97">
        <v>300</v>
      </c>
      <c r="G4" s="98">
        <v>600</v>
      </c>
      <c r="H4" s="99" t="s">
        <v>79</v>
      </c>
      <c r="I4" s="97">
        <v>0</v>
      </c>
      <c r="J4" s="97">
        <v>250</v>
      </c>
      <c r="K4" s="100"/>
      <c r="L4" s="97">
        <f>D4*C2</f>
        <v>17250</v>
      </c>
    </row>
    <row r="5" spans="1:12" ht="60" customHeight="1">
      <c r="A5" s="101">
        <v>2</v>
      </c>
      <c r="B5" s="102" t="s">
        <v>80</v>
      </c>
      <c r="C5" s="177" t="s">
        <v>76</v>
      </c>
      <c r="D5" s="178">
        <f>SUM(F5:J5)</f>
        <v>1400</v>
      </c>
      <c r="E5" s="103" t="s">
        <v>77</v>
      </c>
      <c r="F5" s="104">
        <v>300</v>
      </c>
      <c r="G5" s="105">
        <v>350</v>
      </c>
      <c r="H5" s="106" t="s">
        <v>78</v>
      </c>
      <c r="I5" s="104">
        <v>300</v>
      </c>
      <c r="J5" s="104">
        <v>450</v>
      </c>
      <c r="K5" s="107"/>
      <c r="L5" s="104">
        <f>D5*C2</f>
        <v>21000</v>
      </c>
    </row>
    <row r="6" spans="1:12" ht="60" customHeight="1" thickBot="1">
      <c r="A6" s="108"/>
      <c r="B6" s="109"/>
      <c r="C6" s="179" t="s">
        <v>76</v>
      </c>
      <c r="D6" s="180">
        <f>SUM(F6:J6)</f>
        <v>1650</v>
      </c>
      <c r="E6" s="110" t="s">
        <v>77</v>
      </c>
      <c r="F6" s="111">
        <v>300</v>
      </c>
      <c r="G6" s="112">
        <v>600</v>
      </c>
      <c r="H6" s="113" t="s">
        <v>79</v>
      </c>
      <c r="I6" s="111">
        <v>300</v>
      </c>
      <c r="J6" s="111">
        <v>450</v>
      </c>
      <c r="K6" s="114"/>
      <c r="L6" s="111">
        <f>D6*C2</f>
        <v>24750</v>
      </c>
    </row>
    <row r="7" spans="1:12">
      <c r="J7" s="119"/>
      <c r="K7" s="120"/>
      <c r="L7" s="121" t="s">
        <v>81</v>
      </c>
    </row>
  </sheetData>
  <mergeCells count="2">
    <mergeCell ref="B1:J1"/>
    <mergeCell ref="G2:H2"/>
  </mergeCells>
  <phoneticPr fontId="1" type="noConversion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0" zoomScaleNormal="80" workbookViewId="0">
      <selection activeCell="J10" sqref="J10"/>
    </sheetView>
  </sheetViews>
  <sheetFormatPr defaultColWidth="8.75" defaultRowHeight="22.2"/>
  <cols>
    <col min="1" max="1" width="4.75" style="122" customWidth="1"/>
    <col min="2" max="2" width="17.125" style="122" customWidth="1"/>
    <col min="3" max="3" width="43.25" style="155" customWidth="1"/>
    <col min="4" max="4" width="9.375" style="156" customWidth="1"/>
    <col min="5" max="5" width="15.375" style="157" customWidth="1"/>
    <col min="6" max="6" width="6.625" style="158" customWidth="1"/>
    <col min="7" max="7" width="12.75" style="124" customWidth="1"/>
    <col min="8" max="8" width="16.875" style="124" customWidth="1"/>
    <col min="9" max="9" width="11.625" style="124" customWidth="1"/>
    <col min="10" max="10" width="19.25" style="124" customWidth="1"/>
    <col min="11" max="11" width="1.25" style="123" customWidth="1"/>
    <col min="12" max="12" width="21.25" style="124" customWidth="1"/>
    <col min="13" max="16384" width="8.75" style="123"/>
  </cols>
  <sheetData>
    <row r="1" spans="1:12" ht="40.950000000000003" customHeight="1" thickBot="1">
      <c r="B1" s="227" t="s">
        <v>82</v>
      </c>
      <c r="C1" s="227"/>
      <c r="D1" s="227"/>
      <c r="E1" s="227"/>
      <c r="F1" s="227"/>
      <c r="G1" s="227"/>
      <c r="H1" s="227"/>
      <c r="I1" s="227"/>
      <c r="J1" s="227"/>
    </row>
    <row r="2" spans="1:12" ht="49.2" customHeight="1" thickBot="1">
      <c r="A2" s="125"/>
      <c r="B2" s="126" t="s">
        <v>101</v>
      </c>
      <c r="C2" s="127"/>
      <c r="D2" s="161">
        <v>15</v>
      </c>
      <c r="E2" s="162" t="s">
        <v>83</v>
      </c>
      <c r="F2" s="128"/>
      <c r="G2" s="129" t="s">
        <v>84</v>
      </c>
      <c r="H2" s="129" t="s">
        <v>85</v>
      </c>
      <c r="I2" s="129" t="s">
        <v>86</v>
      </c>
      <c r="J2" s="129" t="s">
        <v>73</v>
      </c>
      <c r="K2" s="130"/>
      <c r="L2" s="129" t="s">
        <v>87</v>
      </c>
    </row>
    <row r="3" spans="1:12" ht="94.95" customHeight="1" thickTop="1">
      <c r="A3" s="131">
        <v>1</v>
      </c>
      <c r="B3" s="132" t="s">
        <v>88</v>
      </c>
      <c r="C3" s="133" t="s">
        <v>89</v>
      </c>
      <c r="D3" s="163" t="s">
        <v>76</v>
      </c>
      <c r="E3" s="164">
        <f>SUM(G3:J3)</f>
        <v>580</v>
      </c>
      <c r="F3" s="134" t="s">
        <v>90</v>
      </c>
      <c r="G3" s="135">
        <v>30</v>
      </c>
      <c r="H3" s="135">
        <v>0</v>
      </c>
      <c r="I3" s="135">
        <v>350</v>
      </c>
      <c r="J3" s="135">
        <v>200</v>
      </c>
      <c r="K3" s="136"/>
      <c r="L3" s="135">
        <f>E3*D2</f>
        <v>8700</v>
      </c>
    </row>
    <row r="4" spans="1:12" ht="102" customHeight="1">
      <c r="A4" s="137">
        <v>2</v>
      </c>
      <c r="B4" s="138" t="s">
        <v>91</v>
      </c>
      <c r="C4" s="139" t="s">
        <v>92</v>
      </c>
      <c r="D4" s="165" t="s">
        <v>76</v>
      </c>
      <c r="E4" s="166">
        <f>SUM(G4:J4)</f>
        <v>580</v>
      </c>
      <c r="F4" s="140" t="s">
        <v>90</v>
      </c>
      <c r="G4" s="141">
        <v>30</v>
      </c>
      <c r="H4" s="141">
        <v>0</v>
      </c>
      <c r="I4" s="141">
        <v>350</v>
      </c>
      <c r="J4" s="141">
        <v>200</v>
      </c>
      <c r="K4" s="142"/>
      <c r="L4" s="141">
        <f>E4*D2</f>
        <v>8700</v>
      </c>
    </row>
    <row r="5" spans="1:12" ht="91.2" customHeight="1">
      <c r="A5" s="143">
        <v>3</v>
      </c>
      <c r="B5" s="144" t="s">
        <v>93</v>
      </c>
      <c r="C5" s="145" t="s">
        <v>94</v>
      </c>
      <c r="D5" s="167" t="s">
        <v>76</v>
      </c>
      <c r="E5" s="168">
        <f>SUM(G5:J5)</f>
        <v>810</v>
      </c>
      <c r="F5" s="146" t="s">
        <v>95</v>
      </c>
      <c r="G5" s="147">
        <v>30</v>
      </c>
      <c r="H5" s="147">
        <v>0</v>
      </c>
      <c r="I5" s="147">
        <v>580</v>
      </c>
      <c r="J5" s="147">
        <v>200</v>
      </c>
      <c r="K5" s="148"/>
      <c r="L5" s="147">
        <f>E5*D2</f>
        <v>12150</v>
      </c>
    </row>
    <row r="6" spans="1:12" ht="41.4" customHeight="1" thickBot="1">
      <c r="A6" s="149"/>
      <c r="B6" s="150"/>
      <c r="C6" s="151" t="s">
        <v>96</v>
      </c>
      <c r="D6" s="169" t="s">
        <v>76</v>
      </c>
      <c r="E6" s="170">
        <f>SUM(G6:J6)</f>
        <v>1250</v>
      </c>
      <c r="F6" s="152" t="s">
        <v>90</v>
      </c>
      <c r="G6" s="153">
        <v>30</v>
      </c>
      <c r="H6" s="153">
        <v>1020</v>
      </c>
      <c r="I6" s="153">
        <v>0</v>
      </c>
      <c r="J6" s="153">
        <v>200</v>
      </c>
      <c r="K6" s="154"/>
      <c r="L6" s="153">
        <f>E6*D2*2</f>
        <v>37500</v>
      </c>
    </row>
    <row r="7" spans="1:12">
      <c r="L7" s="159" t="s">
        <v>97</v>
      </c>
    </row>
  </sheetData>
  <mergeCells count="1">
    <mergeCell ref="B1:J1"/>
  </mergeCells>
  <phoneticPr fontId="1" type="noConversion"/>
  <pageMargins left="0.25" right="0.25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R7" sqref="R7"/>
    </sheetView>
  </sheetViews>
  <sheetFormatPr defaultColWidth="8.75" defaultRowHeight="19.8"/>
  <cols>
    <col min="1" max="1" width="4" style="1" customWidth="1"/>
    <col min="2" max="2" width="29.25" style="45" bestFit="1" customWidth="1"/>
    <col min="3" max="3" width="5" style="1" customWidth="1"/>
    <col min="4" max="4" width="4.125" style="28" customWidth="1"/>
    <col min="5" max="5" width="6.25" style="1" customWidth="1"/>
    <col min="6" max="6" width="2.875" style="28" customWidth="1"/>
    <col min="7" max="7" width="12.25" style="46" customWidth="1"/>
    <col min="8" max="8" width="56.375" style="47" customWidth="1"/>
    <col min="9" max="9" width="11.75" style="1" customWidth="1"/>
    <col min="10" max="10" width="8.125" style="48" customWidth="1"/>
    <col min="11" max="11" width="3.25" style="1" customWidth="1"/>
    <col min="12" max="12" width="12.625" style="1" customWidth="1"/>
    <col min="13" max="13" width="15.25" style="46" customWidth="1"/>
    <col min="14" max="16384" width="8.75" style="28"/>
  </cols>
  <sheetData>
    <row r="1" spans="1:13" ht="72" customHeight="1">
      <c r="A1" s="20">
        <v>1</v>
      </c>
      <c r="B1" s="21" t="s">
        <v>43</v>
      </c>
      <c r="C1" s="22">
        <v>1</v>
      </c>
      <c r="D1" s="23" t="s">
        <v>44</v>
      </c>
      <c r="E1" s="22">
        <v>10</v>
      </c>
      <c r="F1" s="23" t="s">
        <v>45</v>
      </c>
      <c r="G1" s="24">
        <v>9999</v>
      </c>
      <c r="H1" s="25" t="s">
        <v>46</v>
      </c>
      <c r="I1" s="22" t="s">
        <v>47</v>
      </c>
      <c r="J1" s="26">
        <v>50</v>
      </c>
      <c r="K1" s="22" t="s">
        <v>48</v>
      </c>
      <c r="L1" s="22" t="s">
        <v>49</v>
      </c>
      <c r="M1" s="27">
        <f>J1*G1</f>
        <v>499950</v>
      </c>
    </row>
    <row r="2" spans="1:13" ht="80.400000000000006" customHeight="1">
      <c r="A2" s="29">
        <v>2</v>
      </c>
      <c r="B2" s="30" t="s">
        <v>50</v>
      </c>
      <c r="C2" s="31">
        <v>1</v>
      </c>
      <c r="D2" s="32" t="s">
        <v>44</v>
      </c>
      <c r="E2" s="31">
        <v>10</v>
      </c>
      <c r="F2" s="32" t="s">
        <v>45</v>
      </c>
      <c r="G2" s="33">
        <v>7990</v>
      </c>
      <c r="H2" s="34" t="s">
        <v>51</v>
      </c>
      <c r="I2" s="31" t="s">
        <v>52</v>
      </c>
      <c r="J2" s="35">
        <v>30</v>
      </c>
      <c r="K2" s="31" t="s">
        <v>48</v>
      </c>
      <c r="L2" s="31" t="s">
        <v>49</v>
      </c>
      <c r="M2" s="36">
        <f>J2*G2</f>
        <v>239700</v>
      </c>
    </row>
    <row r="3" spans="1:13" ht="85.95" customHeight="1" thickBot="1">
      <c r="A3" s="37">
        <v>3</v>
      </c>
      <c r="B3" s="38" t="s">
        <v>53</v>
      </c>
      <c r="C3" s="39">
        <v>1</v>
      </c>
      <c r="D3" s="40" t="s">
        <v>44</v>
      </c>
      <c r="E3" s="39">
        <v>10</v>
      </c>
      <c r="F3" s="40" t="s">
        <v>45</v>
      </c>
      <c r="G3" s="41">
        <v>5800</v>
      </c>
      <c r="H3" s="42" t="s">
        <v>54</v>
      </c>
      <c r="I3" s="39" t="s">
        <v>52</v>
      </c>
      <c r="J3" s="43">
        <v>50</v>
      </c>
      <c r="K3" s="39" t="s">
        <v>48</v>
      </c>
      <c r="L3" s="39" t="s">
        <v>55</v>
      </c>
      <c r="M3" s="44">
        <f>J3*G3</f>
        <v>290000</v>
      </c>
    </row>
  </sheetData>
  <phoneticPr fontId="1" type="noConversion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4</vt:i4>
      </vt:variant>
    </vt:vector>
  </HeadingPairs>
  <TitlesOfParts>
    <vt:vector size="10" baseType="lpstr">
      <vt:lpstr>2026營業型態</vt:lpstr>
      <vt:lpstr>工作表1</vt:lpstr>
      <vt:lpstr>附1.場租優惠</vt:lpstr>
      <vt:lpstr>附2.會議專案</vt:lpstr>
      <vt:lpstr>附3.戶外多功能場地</vt:lpstr>
      <vt:lpstr>餐券銷售</vt:lpstr>
      <vt:lpstr>工作表1!Print_Area</vt:lpstr>
      <vt:lpstr>附2.會議專案!Print_Area</vt:lpstr>
      <vt:lpstr>附3.戶外多功能場地!Print_Area</vt:lpstr>
      <vt:lpstr>餐券銷售!Print_Area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2026-04-27T01:08:29Z</dcterms:modified>
</cp:coreProperties>
</file>